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3328"/>
  <workbookPr/>
  <mc:AlternateContent xmlns:mc="http://schemas.openxmlformats.org/markup-compatibility/2006">
    <mc:Choice Requires="x15">
      <x15ac:absPath xmlns:x15ac="http://schemas.microsoft.com/office/spreadsheetml/2010/11/ac" url="C:\Users\mlazarevic\Desktop\"/>
    </mc:Choice>
  </mc:AlternateContent>
  <xr:revisionPtr revIDLastSave="0" documentId="8_{D8FA216F-2815-4934-9379-1B5035FEC7CA}" xr6:coauthVersionLast="45" xr6:coauthVersionMax="45" xr10:uidLastSave="{00000000-0000-0000-0000-000000000000}"/>
  <bookViews>
    <workbookView xWindow="-108" yWindow="-108" windowWidth="23256" windowHeight="12576"/>
  </bookViews>
  <sheets>
    <sheet name="Copyright Citation Form Nov2020" sheetId="1" r:id="rId1"/>
  </sheets>
  <externalReferences>
    <externalReference r:id="rId2"/>
    <externalReference r:id="rId3"/>
  </externalReferences>
  <definedNames>
    <definedName name="Actual_Copyright_Cost" localSheetId="0">#REF!</definedName>
    <definedName name="Actual_Copyright_Cost">#REF!</definedName>
    <definedName name="Actual_Course_Number">"$D$42"</definedName>
    <definedName name="Actual_Coursepack_Name" localSheetId="0">#REF!</definedName>
    <definedName name="Actual_Coursepack_Name">#REF!</definedName>
    <definedName name="Actual_Coursepack_Number" localSheetId="0">#REF!</definedName>
    <definedName name="Actual_Coursepack_Number">#REF!</definedName>
    <definedName name="Actual_Instructor_Name" localSheetId="0">#REF!</definedName>
    <definedName name="Actual_Instructor_Name">#REF!</definedName>
    <definedName name="Actual_Print_run" localSheetId="0">#REF!</definedName>
    <definedName name="Actual_Print_run">#REF!</definedName>
    <definedName name="Copyright_per_Unit" localSheetId="0">#REF!</definedName>
    <definedName name="Copyright_per_Unit">#REF!</definedName>
    <definedName name="Course_Number" localSheetId="0">#REF!</definedName>
    <definedName name="Course_Number">#REF!</definedName>
    <definedName name="Coursepak_Code" localSheetId="0">#REF!</definedName>
    <definedName name="Coursepak_Code">#REF!</definedName>
    <definedName name="Coursepak_Name___Edition" localSheetId="0">#REF!</definedName>
    <definedName name="Coursepak_Name___Edition">#REF!</definedName>
    <definedName name="Instructor" localSheetId="0">#REF!</definedName>
    <definedName name="Instructor">#REF!</definedName>
    <definedName name="_xlnm.Print_Area" localSheetId="0">'Copyright Citation Form Nov2020'!$A:$M</definedName>
    <definedName name="Print_run" localSheetId="0">#REF!</definedName>
    <definedName name="Print_run">#REF!</definedName>
  </definedNames>
  <calcPr calcId="191029" fullCalcOn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20" i="1" l="1"/>
  <c r="K20" i="1" s="1"/>
  <c r="L20" i="1" s="1"/>
  <c r="J21" i="1"/>
  <c r="K21" i="1" s="1"/>
  <c r="L21" i="1" s="1"/>
  <c r="J22" i="1"/>
  <c r="K22" i="1"/>
  <c r="L22" i="1" s="1"/>
  <c r="J23" i="1"/>
  <c r="K23" i="1"/>
  <c r="L23" i="1"/>
  <c r="J24" i="1"/>
  <c r="K24" i="1" s="1"/>
  <c r="L24" i="1" s="1"/>
  <c r="J25" i="1"/>
  <c r="K25" i="1" s="1"/>
  <c r="L25" i="1" s="1"/>
  <c r="J26" i="1"/>
  <c r="K26" i="1"/>
  <c r="L26" i="1" s="1"/>
  <c r="J27" i="1"/>
  <c r="K27" i="1"/>
  <c r="L27" i="1"/>
  <c r="J28" i="1"/>
  <c r="K28" i="1" s="1"/>
  <c r="L28" i="1" s="1"/>
  <c r="J29" i="1"/>
  <c r="K29" i="1" s="1"/>
  <c r="L29" i="1" s="1"/>
  <c r="J30" i="1"/>
  <c r="K30" i="1"/>
  <c r="L30" i="1" s="1"/>
  <c r="J31" i="1"/>
  <c r="K31" i="1"/>
  <c r="L31" i="1"/>
  <c r="J32" i="1"/>
  <c r="K32" i="1" s="1"/>
  <c r="L32" i="1" s="1"/>
  <c r="J33" i="1"/>
  <c r="K33" i="1" s="1"/>
  <c r="L33" i="1" s="1"/>
  <c r="J34" i="1"/>
  <c r="K34" i="1"/>
  <c r="L34" i="1" s="1"/>
  <c r="J35" i="1"/>
  <c r="K35" i="1"/>
  <c r="L35" i="1"/>
  <c r="J36" i="1"/>
  <c r="K36" i="1" s="1"/>
  <c r="L36" i="1" s="1"/>
  <c r="J37" i="1"/>
  <c r="K37" i="1" s="1"/>
  <c r="L37" i="1" s="1"/>
  <c r="J40" i="1"/>
  <c r="K40" i="1"/>
  <c r="L40" i="1" s="1"/>
  <c r="J39" i="1"/>
  <c r="K39" i="1" s="1"/>
  <c r="L39" i="1" s="1"/>
  <c r="J38" i="1"/>
  <c r="K38" i="1" s="1"/>
  <c r="L38" i="1" s="1"/>
  <c r="K19" i="1"/>
  <c r="L19" i="1" s="1"/>
  <c r="J19" i="1"/>
  <c r="K18" i="1"/>
  <c r="L18" i="1"/>
  <c r="J18" i="1"/>
  <c r="J17" i="1"/>
  <c r="K17" i="1"/>
  <c r="L17" i="1"/>
  <c r="J16" i="1"/>
  <c r="K16" i="1" s="1"/>
  <c r="L16" i="1" s="1"/>
  <c r="J15" i="1"/>
  <c r="K15" i="1" s="1"/>
  <c r="L15" i="1" s="1"/>
  <c r="J14" i="1"/>
  <c r="K14" i="1"/>
  <c r="L14" i="1" s="1"/>
  <c r="J13" i="1"/>
  <c r="K13" i="1"/>
  <c r="L13" i="1"/>
  <c r="J12" i="1"/>
  <c r="K12" i="1" s="1"/>
  <c r="L12" i="1" s="1"/>
  <c r="K11" i="1"/>
  <c r="L11" i="1" s="1"/>
  <c r="J11" i="1"/>
  <c r="J10" i="1"/>
  <c r="K10" i="1"/>
  <c r="L10" i="1" s="1"/>
  <c r="J9" i="1"/>
  <c r="K9" i="1"/>
  <c r="L9" i="1"/>
  <c r="J8" i="1"/>
  <c r="K8" i="1" s="1"/>
  <c r="L8" i="1" s="1"/>
  <c r="J7" i="1"/>
  <c r="K7" i="1" s="1"/>
  <c r="L7" i="1" s="1"/>
  <c r="J6" i="1"/>
  <c r="K6" i="1"/>
  <c r="L6" i="1" s="1"/>
  <c r="J5" i="1"/>
  <c r="K5" i="1"/>
  <c r="L5" i="1"/>
  <c r="J4" i="1"/>
  <c r="K4" i="1"/>
  <c r="L4" i="1"/>
  <c r="J3" i="1"/>
  <c r="K3" i="1" s="1"/>
  <c r="L3" i="1" s="1"/>
  <c r="L41" i="1" s="1"/>
  <c r="L42" i="1" l="1"/>
  <c r="L43" i="1" s="1"/>
  <c r="L44" i="1" s="1"/>
  <c r="B44" i="1"/>
</calcChain>
</file>

<file path=xl/sharedStrings.xml><?xml version="1.0" encoding="utf-8"?>
<sst xmlns="http://schemas.openxmlformats.org/spreadsheetml/2006/main" count="26" uniqueCount="25">
  <si>
    <t>Author</t>
  </si>
  <si>
    <t>Title</t>
  </si>
  <si>
    <t>ISBN or ISSN</t>
  </si>
  <si>
    <t>Publisher</t>
  </si>
  <si>
    <t>Country of Publication (If Canada, specify province)</t>
  </si>
  <si>
    <t>Publication Date</t>
  </si>
  <si>
    <t>Book Pages</t>
  </si>
  <si>
    <t># of pages to be copied</t>
  </si>
  <si>
    <t>Page range</t>
  </si>
  <si>
    <t>15% of book</t>
  </si>
  <si>
    <t xml:space="preserve"> Cost</t>
  </si>
  <si>
    <t>Specific Authorization</t>
  </si>
  <si>
    <t>P11 - P26, P96 - P97</t>
  </si>
  <si>
    <t>Coursepak Name &amp; Edition:</t>
  </si>
  <si>
    <t>Print run:</t>
  </si>
  <si>
    <t>Subtotal:</t>
  </si>
  <si>
    <t>Instructor:</t>
  </si>
  <si>
    <t>Course Number:</t>
  </si>
  <si>
    <t>GST:</t>
  </si>
  <si>
    <t>Coursepak Code:</t>
  </si>
  <si>
    <t>Notes:</t>
  </si>
  <si>
    <t>PST:</t>
  </si>
  <si>
    <t>Copyright per Unit:</t>
  </si>
  <si>
    <t>Total:</t>
  </si>
  <si>
    <t xml:space="preserve">                                        Please complete the WHITE section AND add your name and course number in the bottom section highlighted in yellow.                                                  Group sources with same ISBNs together as they need to be counted as a group.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</si>
</sst>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4" formatCode="_(&quot;$&quot;* #,##0.00_);_(&quot;$&quot;* \(#,##0.00\);_(&quot;$&quot;* &quot;-&quot;??_);_(@_)"/>
    <numFmt numFmtId="164" formatCode="#,##0_ ;\-#,##0\ "/>
    <numFmt numFmtId="165" formatCode="&quot;$&quot;#,##0.00"/>
  </numFmts>
  <fonts count="9" x14ac:knownFonts="1">
    <font>
      <sz val="10"/>
      <name val="Arial"/>
      <family val="2"/>
    </font>
    <font>
      <b/>
      <i/>
      <sz val="8"/>
      <name val="Arial"/>
      <family val="2"/>
    </font>
    <font>
      <sz val="10"/>
      <name val="Arial"/>
      <family val="2"/>
    </font>
    <font>
      <sz val="8"/>
      <name val="Arial"/>
      <family val="2"/>
    </font>
    <font>
      <b/>
      <i/>
      <sz val="10"/>
      <name val="Arial"/>
      <family val="2"/>
    </font>
    <font>
      <sz val="11"/>
      <color theme="1"/>
      <name val="Calibri"/>
      <family val="2"/>
      <scheme val="minor"/>
    </font>
    <font>
      <sz val="8"/>
      <color theme="1"/>
      <name val="Arial"/>
      <family val="2"/>
    </font>
    <font>
      <b/>
      <sz val="8"/>
      <color theme="1"/>
      <name val="Arial"/>
      <family val="2"/>
    </font>
    <font>
      <b/>
      <i/>
      <sz val="8"/>
      <color rgb="FFFF0000"/>
      <name val="Arial"/>
      <family val="2"/>
    </font>
  </fonts>
  <fills count="5">
    <fill>
      <patternFill patternType="none"/>
    </fill>
    <fill>
      <patternFill patternType="gray125"/>
    </fill>
    <fill>
      <patternFill patternType="solid">
        <fgColor rgb="FFFFFF00"/>
        <bgColor indexed="64"/>
      </patternFill>
    </fill>
    <fill>
      <patternFill patternType="solid">
        <fgColor theme="9" tint="0.59999389629810485"/>
        <bgColor indexed="64"/>
      </patternFill>
    </fill>
    <fill>
      <patternFill patternType="solid">
        <fgColor theme="7" tint="0.59999389629810485"/>
        <bgColor indexed="64"/>
      </patternFill>
    </fill>
  </fills>
  <borders count="5">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3">
    <xf numFmtId="0" fontId="0" fillId="0" borderId="0"/>
    <xf numFmtId="0" fontId="2" fillId="0" borderId="0"/>
    <xf numFmtId="0" fontId="5" fillId="0" borderId="0"/>
  </cellStyleXfs>
  <cellXfs count="52">
    <xf numFmtId="0" fontId="0" fillId="0" borderId="0" xfId="0"/>
    <xf numFmtId="0" fontId="5" fillId="0" borderId="0" xfId="2" applyAlignment="1">
      <alignment vertical="center" wrapText="1"/>
    </xf>
    <xf numFmtId="0" fontId="6" fillId="0" borderId="0" xfId="2" applyFont="1" applyAlignment="1">
      <alignment vertical="center" wrapText="1"/>
    </xf>
    <xf numFmtId="165" fontId="6" fillId="0" borderId="0" xfId="2" applyNumberFormat="1" applyFont="1" applyAlignment="1">
      <alignment vertical="center" wrapText="1"/>
    </xf>
    <xf numFmtId="0" fontId="7" fillId="0" borderId="0" xfId="2" applyFont="1" applyAlignment="1">
      <alignment vertical="center" wrapText="1"/>
    </xf>
    <xf numFmtId="165" fontId="7" fillId="0" borderId="0" xfId="2" applyNumberFormat="1" applyFont="1" applyAlignment="1">
      <alignment vertical="center" wrapText="1"/>
    </xf>
    <xf numFmtId="0" fontId="5" fillId="0" borderId="0" xfId="2" applyAlignment="1">
      <alignment horizontal="left" wrapText="1"/>
    </xf>
    <xf numFmtId="49" fontId="5" fillId="0" borderId="0" xfId="2" applyNumberFormat="1" applyAlignment="1">
      <alignment wrapText="1"/>
    </xf>
    <xf numFmtId="0" fontId="5" fillId="0" borderId="0" xfId="2" applyAlignment="1">
      <alignment wrapText="1"/>
    </xf>
    <xf numFmtId="0" fontId="5" fillId="0" borderId="0" xfId="2"/>
    <xf numFmtId="0" fontId="5" fillId="0" borderId="0" xfId="2" applyAlignment="1">
      <alignment horizontal="center" wrapText="1"/>
    </xf>
    <xf numFmtId="164" fontId="5" fillId="0" borderId="0" xfId="2" applyNumberFormat="1"/>
    <xf numFmtId="1" fontId="5" fillId="0" borderId="0" xfId="2" applyNumberFormat="1" applyAlignment="1">
      <alignment horizontal="center"/>
    </xf>
    <xf numFmtId="0" fontId="5" fillId="0" borderId="0" xfId="2" applyAlignment="1">
      <alignment horizontal="center"/>
    </xf>
    <xf numFmtId="49" fontId="1" fillId="2" borderId="1" xfId="1" applyNumberFormat="1" applyFont="1" applyFill="1" applyBorder="1" applyAlignment="1">
      <alignment vertical="center" wrapText="1"/>
    </xf>
    <xf numFmtId="49" fontId="1" fillId="2" borderId="1" xfId="1" applyNumberFormat="1" applyFont="1" applyFill="1" applyBorder="1" applyAlignment="1">
      <alignment horizontal="left" vertical="center" wrapText="1"/>
    </xf>
    <xf numFmtId="2" fontId="3" fillId="3" borderId="2" xfId="0" applyNumberFormat="1" applyFont="1" applyFill="1" applyBorder="1" applyAlignment="1">
      <alignment horizontal="center" vertical="center" wrapText="1"/>
    </xf>
    <xf numFmtId="1" fontId="3" fillId="3" borderId="2" xfId="0" applyNumberFormat="1" applyFont="1" applyFill="1" applyBorder="1" applyAlignment="1">
      <alignment horizontal="center" vertical="center" wrapText="1"/>
    </xf>
    <xf numFmtId="165" fontId="6" fillId="3" borderId="2" xfId="2" applyNumberFormat="1" applyFont="1" applyFill="1" applyBorder="1" applyAlignment="1">
      <alignment horizontal="center" vertical="center" wrapText="1"/>
    </xf>
    <xf numFmtId="0" fontId="3" fillId="3" borderId="2" xfId="1" applyFont="1" applyFill="1" applyBorder="1" applyAlignment="1">
      <alignment horizontal="center" vertical="center" wrapText="1"/>
    </xf>
    <xf numFmtId="0" fontId="1" fillId="3" borderId="3" xfId="1" applyFont="1" applyFill="1" applyBorder="1" applyAlignment="1">
      <alignment horizontal="left" vertical="center" wrapText="1"/>
    </xf>
    <xf numFmtId="49" fontId="1" fillId="3" borderId="1" xfId="1" applyNumberFormat="1" applyFont="1" applyFill="1" applyBorder="1" applyAlignment="1">
      <alignment vertical="center" wrapText="1"/>
    </xf>
    <xf numFmtId="49" fontId="1" fillId="3" borderId="3" xfId="1" applyNumberFormat="1" applyFont="1" applyFill="1" applyBorder="1" applyAlignment="1">
      <alignment horizontal="right" vertical="center" wrapText="1"/>
    </xf>
    <xf numFmtId="1" fontId="1" fillId="3" borderId="1" xfId="1" applyNumberFormat="1" applyFont="1" applyFill="1" applyBorder="1" applyAlignment="1">
      <alignment horizontal="left" vertical="center" wrapText="1"/>
    </xf>
    <xf numFmtId="49" fontId="3" fillId="3" borderId="2" xfId="1" applyNumberFormat="1" applyFont="1" applyFill="1" applyBorder="1" applyAlignment="1">
      <alignment horizontal="center" vertical="center" wrapText="1"/>
    </xf>
    <xf numFmtId="2" fontId="3" fillId="3" borderId="2" xfId="1" applyNumberFormat="1" applyFont="1" applyFill="1" applyBorder="1" applyAlignment="1">
      <alignment horizontal="center" vertical="center" wrapText="1"/>
    </xf>
    <xf numFmtId="2" fontId="1" fillId="3" borderId="2" xfId="1" applyNumberFormat="1" applyFont="1" applyFill="1" applyBorder="1" applyAlignment="1">
      <alignment horizontal="center" vertical="center" wrapText="1"/>
    </xf>
    <xf numFmtId="165" fontId="1" fillId="3" borderId="2" xfId="1" applyNumberFormat="1" applyFont="1" applyFill="1" applyBorder="1" applyAlignment="1">
      <alignment horizontal="center" vertical="center" wrapText="1"/>
    </xf>
    <xf numFmtId="165" fontId="1" fillId="3" borderId="1" xfId="1" applyNumberFormat="1" applyFont="1" applyFill="1" applyBorder="1" applyAlignment="1">
      <alignment horizontal="left" vertical="center" wrapText="1"/>
    </xf>
    <xf numFmtId="0" fontId="1" fillId="4" borderId="2" xfId="2" applyFont="1" applyFill="1" applyBorder="1" applyAlignment="1">
      <alignment horizontal="left" vertical="center" wrapText="1"/>
    </xf>
    <xf numFmtId="49" fontId="1" fillId="4" borderId="2" xfId="2" applyNumberFormat="1" applyFont="1" applyFill="1" applyBorder="1" applyAlignment="1">
      <alignment horizontal="center" vertical="center" wrapText="1"/>
    </xf>
    <xf numFmtId="0" fontId="1" fillId="4" borderId="2" xfId="2" applyFont="1" applyFill="1" applyBorder="1" applyAlignment="1">
      <alignment horizontal="center" vertical="center" wrapText="1"/>
    </xf>
    <xf numFmtId="0" fontId="6" fillId="0" borderId="2" xfId="2"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2" xfId="0" applyFont="1" applyFill="1" applyBorder="1" applyAlignment="1">
      <alignment horizontal="center" vertical="center" wrapText="1"/>
    </xf>
    <xf numFmtId="1" fontId="6" fillId="0" borderId="0" xfId="2" applyNumberFormat="1" applyFont="1" applyFill="1" applyAlignment="1">
      <alignment horizontal="center" vertical="center" wrapText="1"/>
    </xf>
    <xf numFmtId="1" fontId="3" fillId="0" borderId="2" xfId="0" applyNumberFormat="1" applyFont="1" applyFill="1" applyBorder="1" applyAlignment="1">
      <alignment horizontal="center" vertical="center" wrapText="1"/>
    </xf>
    <xf numFmtId="0" fontId="6" fillId="0" borderId="2" xfId="2" applyFont="1" applyFill="1" applyBorder="1" applyAlignment="1">
      <alignment vertical="center" wrapText="1"/>
    </xf>
    <xf numFmtId="2" fontId="3" fillId="0" borderId="2" xfId="0" applyNumberFormat="1" applyFont="1" applyFill="1" applyBorder="1" applyAlignment="1">
      <alignment horizontal="center" vertical="center" wrapText="1"/>
    </xf>
    <xf numFmtId="0" fontId="3" fillId="0" borderId="2" xfId="1" applyFont="1" applyFill="1" applyBorder="1" applyAlignment="1" applyProtection="1">
      <alignment horizontal="left" vertical="center" wrapText="1"/>
      <protection locked="0"/>
    </xf>
    <xf numFmtId="49" fontId="3" fillId="0" borderId="2" xfId="1" applyNumberFormat="1" applyFont="1" applyFill="1" applyBorder="1" applyAlignment="1" applyProtection="1">
      <alignment horizontal="center" vertical="center" wrapText="1"/>
      <protection locked="0"/>
    </xf>
    <xf numFmtId="1" fontId="3" fillId="0" borderId="2" xfId="1" applyNumberFormat="1" applyFont="1" applyFill="1" applyBorder="1" applyAlignment="1" applyProtection="1">
      <alignment horizontal="center" vertical="center" wrapText="1"/>
      <protection locked="0"/>
    </xf>
    <xf numFmtId="2" fontId="3" fillId="0" borderId="2" xfId="1" applyNumberFormat="1" applyFont="1" applyFill="1" applyBorder="1" applyAlignment="1" applyProtection="1">
      <alignment horizontal="center" vertical="center" wrapText="1"/>
      <protection locked="0"/>
    </xf>
    <xf numFmtId="164" fontId="1" fillId="4" borderId="2" xfId="2" applyNumberFormat="1" applyFont="1" applyFill="1" applyBorder="1" applyAlignment="1">
      <alignment horizontal="center" vertical="center" wrapText="1"/>
    </xf>
    <xf numFmtId="44" fontId="1" fillId="4" borderId="2" xfId="2" applyNumberFormat="1" applyFont="1" applyFill="1" applyBorder="1" applyAlignment="1">
      <alignment horizontal="center" vertical="center" wrapText="1"/>
    </xf>
    <xf numFmtId="16" fontId="8" fillId="4" borderId="2" xfId="0" applyNumberFormat="1" applyFont="1" applyFill="1" applyBorder="1" applyAlignment="1">
      <alignment horizontal="center" vertical="center" wrapText="1"/>
    </xf>
    <xf numFmtId="1" fontId="1" fillId="4" borderId="2" xfId="2" applyNumberFormat="1" applyFont="1" applyFill="1" applyBorder="1" applyAlignment="1">
      <alignment horizontal="center" vertical="center" wrapText="1"/>
    </xf>
    <xf numFmtId="0" fontId="4" fillId="2" borderId="3" xfId="2" applyFont="1" applyFill="1" applyBorder="1" applyAlignment="1">
      <alignment horizontal="center" vertical="center" wrapText="1"/>
    </xf>
    <xf numFmtId="0" fontId="4" fillId="2" borderId="4" xfId="2" applyFont="1" applyFill="1" applyBorder="1" applyAlignment="1">
      <alignment horizontal="center" vertical="center" wrapText="1"/>
    </xf>
    <xf numFmtId="0" fontId="4" fillId="2" borderId="1" xfId="2" applyFont="1" applyFill="1" applyBorder="1" applyAlignment="1">
      <alignment horizontal="center" vertical="center" wrapText="1"/>
    </xf>
    <xf numFmtId="49" fontId="3" fillId="3" borderId="4" xfId="1" applyNumberFormat="1" applyFont="1" applyFill="1" applyBorder="1" applyAlignment="1">
      <alignment horizontal="center" vertical="center" wrapText="1"/>
    </xf>
    <xf numFmtId="49" fontId="3" fillId="3" borderId="1" xfId="1" applyNumberFormat="1" applyFont="1" applyFill="1" applyBorder="1" applyAlignment="1">
      <alignment horizontal="center" vertical="center" wrapText="1"/>
    </xf>
  </cellXfs>
  <cellStyles count="3">
    <cellStyle name="Normal" xfId="0" builtinId="0"/>
    <cellStyle name="Normal 2" xfId="1"/>
    <cellStyle name="Normal 3 10"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2.xml"/><Relationship Id="rId7" Type="http://schemas.openxmlformats.org/officeDocument/2006/relationships/calcChain" Target="calcChain.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4.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ileserver.ad.dawsoncollege.qc.ca\SharedR\PnF\Bookstore\Bookstore%20Relevant\From%201120%20Desktop\Copyright\Summer\S2015%20Copyrigh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Copyright/W2020%20Copyrigh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um Brender 6-2486"/>
      <sheetName val="Hum Farnham 6-5340"/>
      <sheetName val="Hum Koopman 6-2011"/>
      <sheetName val="Hum Rosen 6-9386"/>
      <sheetName val="Hum WoodE 6-xxxx"/>
      <sheetName val="Eng Lardy 6-3056"/>
      <sheetName val="Eng Strudensky 6-0406"/>
      <sheetName val="Master Copy 45"/>
      <sheetName val="Info"/>
      <sheetName val="Summary"/>
      <sheetName val="Master Copy 45 S15"/>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th101 6-2356"/>
      <sheetName val="Atallah 6-5159"/>
      <sheetName val="Atallah 6-7337"/>
      <sheetName val="Bahar 6-3681"/>
      <sheetName val="Bellon 6-8983"/>
      <sheetName val="Berry 6-2592"/>
      <sheetName val="Blanc 6-0260"/>
      <sheetName val="Blanc 6-4923"/>
      <sheetName val="Boer 6-7788"/>
      <sheetName val="Brender 6-1625"/>
      <sheetName val="Choksi 6-0017"/>
      <sheetName val="Choksi 6-6248"/>
      <sheetName val="Choksi 6-8136"/>
      <sheetName val="Civ462 6-8891"/>
      <sheetName val="Coleno 6-0437"/>
      <sheetName val="Coleno 6-4572"/>
      <sheetName val="Cuthbertson 6-6682"/>
      <sheetName val="D'Antoni 6-2684"/>
      <sheetName val="D'Antoni 6-7726"/>
      <sheetName val="De Aguayo 6-7009"/>
      <sheetName val="Devine 6-2547"/>
      <sheetName val="Dewan 6-2646"/>
      <sheetName val="Domanski 6-7436"/>
      <sheetName val="Dyer 6-3636"/>
      <sheetName val="Dyer 6-9508"/>
      <sheetName val="Elliott 6-0147"/>
      <sheetName val="Farnham 6-0024"/>
      <sheetName val="Farnham 6-1915"/>
      <sheetName val="Feenstra 6-0550"/>
      <sheetName val="Fielding 6-7139"/>
      <sheetName val="Flamenco 6-3933"/>
      <sheetName val="Flamenco 6-7313"/>
      <sheetName val="GagnonL 6-4251"/>
      <sheetName val="GagnonL 6-5722"/>
      <sheetName val="GagnonR 6-4947"/>
      <sheetName val="GagnonR 6-6392"/>
      <sheetName val="Gandell 6-9034"/>
      <sheetName val="Gilbert 6-5371"/>
      <sheetName val="Gilbert 6-7290"/>
      <sheetName val="Gossage 6-1878"/>
      <sheetName val="GosselinM 6-7795"/>
      <sheetName val="Hadley 6-4893"/>
      <sheetName val="Halpern 6-1434"/>
      <sheetName val="Halpert 6-3346"/>
      <sheetName val="Hartlen 6-6552"/>
      <sheetName val="Hartlen 6-8198"/>
      <sheetName val="Hastings 6-6934"/>
      <sheetName val="Henrichon 6-4046"/>
      <sheetName val="Howell 6-1977"/>
      <sheetName val="Howell 6-7085"/>
      <sheetName val="Hunting 6-3728"/>
      <sheetName val="Hunting 6-6132"/>
      <sheetName val="W20 Adopted"/>
      <sheetName val="From Copibec W19"/>
      <sheetName val="Katz 6-2950"/>
      <sheetName val="Kibaris 6-1823"/>
      <sheetName val="Koopman 6-3438"/>
      <sheetName val="Koopman 6-5395"/>
      <sheetName val="Lachance 6-9607"/>
      <sheetName val="Lalonde 6-1724"/>
      <sheetName val="Lalonde 6-4657"/>
      <sheetName val="Lambert 6-0871"/>
      <sheetName val="Lambie 6-0901"/>
      <sheetName val="Langevin 6-1618"/>
      <sheetName val="Langevin-Roy 6-5708"/>
      <sheetName val="Langevin 6-6354"/>
      <sheetName val="Lardy 6-5869"/>
      <sheetName val="Lardy 6-6200"/>
      <sheetName val="Law 6-1502"/>
      <sheetName val="Lemieux 6-2707"/>
      <sheetName val="Lemieux 6-5517"/>
      <sheetName val="Lemieux 6-6378"/>
      <sheetName val="Lim 6-8174"/>
      <sheetName val="Lim 6-8600"/>
      <sheetName val="Manion 6-1755"/>
      <sheetName val="Manion 6-2103"/>
      <sheetName val="Millet 6-5449"/>
      <sheetName val="Misztal 6-3698"/>
      <sheetName val="Misztal 6-7498"/>
      <sheetName val="Morel 6-5753"/>
      <sheetName val="Mosquera 6-2431"/>
      <sheetName val="Much 6-2622"/>
      <sheetName val="Ogrizek 6-3957"/>
      <sheetName val="Ogrizek 6-8112"/>
      <sheetName val="Payne 6-1717"/>
      <sheetName val="Pfefferie 6-7535"/>
      <sheetName val="PhysBZE 6-6156"/>
      <sheetName val="Rabbat 6-6880"/>
      <sheetName val="Reid 6-1946"/>
      <sheetName val="Roberts 6-7894"/>
      <sheetName val="Rosen 6-5418"/>
      <sheetName val="Rosen 6-9386"/>
      <sheetName val="Rouse 6-9096"/>
      <sheetName val="W19 Rouse 6-9119"/>
      <sheetName val="Runcie 6-1885"/>
      <sheetName val="Runcie 6-3605"/>
      <sheetName val="Sautter-Leger 6-2479"/>
      <sheetName val="Sautter-Leger 6-3995"/>
      <sheetName val="Slobodzian 6-9560"/>
      <sheetName val="Slonosky 6-2448"/>
      <sheetName val="Slonosky 6-6583"/>
      <sheetName val="SSer102 6-3223"/>
      <sheetName val="SSer 212 6-5470"/>
      <sheetName val="SSer411 6-8105"/>
      <sheetName val="SSer424 6-6675"/>
      <sheetName val="SSer425 6-8242"/>
      <sheetName val="Starke-Meyerring 6-1748"/>
      <sheetName val="Starke-Meyerring 6-5920"/>
      <sheetName val="Steffen 6-0499"/>
      <sheetName val="Stojkovic 6-2493"/>
      <sheetName val="Stojkovic 6-6316"/>
      <sheetName val="Strudensky 6-4886"/>
      <sheetName val="Thorpe 6-1144"/>
      <sheetName val="Thorpe 6-9171"/>
      <sheetName val="Vaillant 6-4091"/>
      <sheetName val="Vaillant 6-8075"/>
      <sheetName val="Vander Wee 6-2653"/>
      <sheetName val="Weisberg 6-1496"/>
      <sheetName val="WoodM 6-4817"/>
      <sheetName val="WoodM 6-6385"/>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tabColor rgb="FFFFFF00"/>
    <pageSetUpPr fitToPage="1"/>
  </sheetPr>
  <dimension ref="A1:P44"/>
  <sheetViews>
    <sheetView tabSelected="1" zoomScale="90" zoomScaleNormal="90" workbookViewId="0">
      <selection activeCell="J1" sqref="J1:J65536"/>
    </sheetView>
  </sheetViews>
  <sheetFormatPr defaultColWidth="11.44140625" defaultRowHeight="14.4" x14ac:dyDescent="0.3"/>
  <cols>
    <col min="1" max="2" width="29.88671875" style="6" customWidth="1"/>
    <col min="3" max="3" width="19.44140625" style="7" customWidth="1"/>
    <col min="4" max="4" width="15.33203125" style="8" customWidth="1"/>
    <col min="5" max="5" width="13.88671875" style="9" customWidth="1"/>
    <col min="6" max="6" width="10.33203125" style="9" customWidth="1"/>
    <col min="7" max="7" width="11.44140625" style="9" customWidth="1"/>
    <col min="8" max="8" width="11.33203125" style="9" customWidth="1"/>
    <col min="9" max="9" width="9.109375" style="10" customWidth="1"/>
    <col min="10" max="10" width="4" style="11" hidden="1" customWidth="1"/>
    <col min="11" max="11" width="10.88671875" style="12" bestFit="1" customWidth="1"/>
    <col min="12" max="12" width="12.88671875" style="13" customWidth="1"/>
    <col min="13" max="13" width="12.88671875" style="9" customWidth="1"/>
    <col min="14" max="16384" width="11.44140625" style="9"/>
  </cols>
  <sheetData>
    <row r="1" spans="1:16" s="1" customFormat="1" ht="40.799999999999997" x14ac:dyDescent="0.25">
      <c r="A1" s="29" t="s">
        <v>0</v>
      </c>
      <c r="B1" s="29" t="s">
        <v>1</v>
      </c>
      <c r="C1" s="30" t="s">
        <v>2</v>
      </c>
      <c r="D1" s="31" t="s">
        <v>3</v>
      </c>
      <c r="E1" s="31" t="s">
        <v>4</v>
      </c>
      <c r="F1" s="31" t="s">
        <v>5</v>
      </c>
      <c r="G1" s="31" t="s">
        <v>6</v>
      </c>
      <c r="H1" s="31" t="s">
        <v>7</v>
      </c>
      <c r="I1" s="31" t="s">
        <v>8</v>
      </c>
      <c r="J1" s="43" t="s">
        <v>9</v>
      </c>
      <c r="K1" s="30" t="s">
        <v>9</v>
      </c>
      <c r="L1" s="44" t="s">
        <v>10</v>
      </c>
      <c r="M1" s="31" t="s">
        <v>11</v>
      </c>
    </row>
    <row r="2" spans="1:16" s="1" customFormat="1" ht="31.5" customHeight="1" x14ac:dyDescent="0.25">
      <c r="A2" s="47" t="s">
        <v>24</v>
      </c>
      <c r="B2" s="48"/>
      <c r="C2" s="48"/>
      <c r="D2" s="48"/>
      <c r="E2" s="48"/>
      <c r="F2" s="48"/>
      <c r="G2" s="48"/>
      <c r="H2" s="49"/>
      <c r="I2" s="45" t="s">
        <v>12</v>
      </c>
      <c r="J2" s="43"/>
      <c r="K2" s="46"/>
      <c r="L2" s="44"/>
      <c r="M2" s="31"/>
    </row>
    <row r="3" spans="1:16" s="2" customFormat="1" ht="10.199999999999999" x14ac:dyDescent="0.25">
      <c r="A3" s="32"/>
      <c r="B3" s="33"/>
      <c r="C3" s="36"/>
      <c r="D3" s="34"/>
      <c r="E3" s="34"/>
      <c r="F3" s="34"/>
      <c r="G3" s="36"/>
      <c r="H3" s="36"/>
      <c r="I3" s="35"/>
      <c r="J3" s="16">
        <f t="shared" ref="J3:J40" si="0">SUM(G3*0.15)</f>
        <v>0</v>
      </c>
      <c r="K3" s="17">
        <f t="shared" ref="K3:K40" si="1">ROUNDUP(J3,0)</f>
        <v>0</v>
      </c>
      <c r="L3" s="18">
        <f t="shared" ref="L3:L40" si="2">IF(AND(G3&gt;0, K3&gt;0, H3 &gt;= K3), H3-K3,0)*$D$41*0.12</f>
        <v>0</v>
      </c>
      <c r="M3" s="19"/>
      <c r="P3" s="3"/>
    </row>
    <row r="4" spans="1:16" s="4" customFormat="1" ht="10.199999999999999" x14ac:dyDescent="0.25">
      <c r="A4" s="33"/>
      <c r="B4" s="33"/>
      <c r="C4" s="36"/>
      <c r="D4" s="34"/>
      <c r="E4" s="34"/>
      <c r="F4" s="34"/>
      <c r="G4" s="36"/>
      <c r="H4" s="36"/>
      <c r="I4" s="36"/>
      <c r="J4" s="16">
        <f t="shared" si="0"/>
        <v>0</v>
      </c>
      <c r="K4" s="17">
        <f t="shared" si="1"/>
        <v>0</v>
      </c>
      <c r="L4" s="18">
        <f t="shared" si="2"/>
        <v>0</v>
      </c>
      <c r="M4" s="19"/>
      <c r="P4" s="5"/>
    </row>
    <row r="5" spans="1:16" s="2" customFormat="1" ht="10.199999999999999" x14ac:dyDescent="0.25">
      <c r="A5" s="33"/>
      <c r="B5" s="33"/>
      <c r="C5" s="36"/>
      <c r="D5" s="34"/>
      <c r="E5" s="34"/>
      <c r="F5" s="34"/>
      <c r="G5" s="36"/>
      <c r="H5" s="36"/>
      <c r="I5" s="36"/>
      <c r="J5" s="16">
        <f t="shared" si="0"/>
        <v>0</v>
      </c>
      <c r="K5" s="17">
        <f t="shared" si="1"/>
        <v>0</v>
      </c>
      <c r="L5" s="18">
        <f t="shared" si="2"/>
        <v>0</v>
      </c>
      <c r="M5" s="19"/>
      <c r="P5" s="3"/>
    </row>
    <row r="6" spans="1:16" s="2" customFormat="1" ht="10.199999999999999" x14ac:dyDescent="0.25">
      <c r="A6" s="33"/>
      <c r="B6" s="37"/>
      <c r="C6" s="36"/>
      <c r="D6" s="34"/>
      <c r="E6" s="34"/>
      <c r="F6" s="34"/>
      <c r="G6" s="36"/>
      <c r="H6" s="36"/>
      <c r="I6" s="36"/>
      <c r="J6" s="16">
        <f t="shared" si="0"/>
        <v>0</v>
      </c>
      <c r="K6" s="17">
        <f t="shared" si="1"/>
        <v>0</v>
      </c>
      <c r="L6" s="18">
        <f t="shared" si="2"/>
        <v>0</v>
      </c>
      <c r="M6" s="19"/>
      <c r="P6" s="3"/>
    </row>
    <row r="7" spans="1:16" s="2" customFormat="1" ht="10.199999999999999" x14ac:dyDescent="0.25">
      <c r="A7" s="33"/>
      <c r="B7" s="37"/>
      <c r="C7" s="36"/>
      <c r="D7" s="34"/>
      <c r="E7" s="34"/>
      <c r="F7" s="34"/>
      <c r="G7" s="36"/>
      <c r="H7" s="36"/>
      <c r="I7" s="36"/>
      <c r="J7" s="16">
        <f t="shared" si="0"/>
        <v>0</v>
      </c>
      <c r="K7" s="17">
        <f t="shared" si="1"/>
        <v>0</v>
      </c>
      <c r="L7" s="18">
        <f t="shared" si="2"/>
        <v>0</v>
      </c>
      <c r="M7" s="19"/>
      <c r="P7" s="3"/>
    </row>
    <row r="8" spans="1:16" s="2" customFormat="1" ht="10.199999999999999" x14ac:dyDescent="0.25">
      <c r="A8" s="33"/>
      <c r="B8" s="33"/>
      <c r="C8" s="36"/>
      <c r="D8" s="34"/>
      <c r="E8" s="34"/>
      <c r="F8" s="34"/>
      <c r="G8" s="36"/>
      <c r="H8" s="36"/>
      <c r="I8" s="36"/>
      <c r="J8" s="16">
        <f t="shared" si="0"/>
        <v>0</v>
      </c>
      <c r="K8" s="17">
        <f t="shared" si="1"/>
        <v>0</v>
      </c>
      <c r="L8" s="18">
        <f t="shared" si="2"/>
        <v>0</v>
      </c>
      <c r="M8" s="19"/>
      <c r="P8" s="3"/>
    </row>
    <row r="9" spans="1:16" s="2" customFormat="1" ht="10.199999999999999" x14ac:dyDescent="0.25">
      <c r="A9" s="33"/>
      <c r="B9" s="33"/>
      <c r="C9" s="36"/>
      <c r="D9" s="34"/>
      <c r="E9" s="34"/>
      <c r="F9" s="34"/>
      <c r="G9" s="36"/>
      <c r="H9" s="36"/>
      <c r="I9" s="36"/>
      <c r="J9" s="16">
        <f t="shared" si="0"/>
        <v>0</v>
      </c>
      <c r="K9" s="17">
        <f t="shared" si="1"/>
        <v>0</v>
      </c>
      <c r="L9" s="18">
        <f t="shared" si="2"/>
        <v>0</v>
      </c>
      <c r="M9" s="19"/>
      <c r="P9" s="3"/>
    </row>
    <row r="10" spans="1:16" s="2" customFormat="1" ht="10.199999999999999" x14ac:dyDescent="0.25">
      <c r="A10" s="33"/>
      <c r="B10" s="33"/>
      <c r="C10" s="36"/>
      <c r="D10" s="34"/>
      <c r="E10" s="34"/>
      <c r="F10" s="34"/>
      <c r="G10" s="36"/>
      <c r="H10" s="36"/>
      <c r="I10" s="36"/>
      <c r="J10" s="16">
        <f t="shared" si="0"/>
        <v>0</v>
      </c>
      <c r="K10" s="17">
        <f t="shared" si="1"/>
        <v>0</v>
      </c>
      <c r="L10" s="18">
        <f t="shared" si="2"/>
        <v>0</v>
      </c>
      <c r="M10" s="19"/>
      <c r="P10" s="3"/>
    </row>
    <row r="11" spans="1:16" s="2" customFormat="1" ht="10.199999999999999" x14ac:dyDescent="0.25">
      <c r="A11" s="33"/>
      <c r="B11" s="33"/>
      <c r="C11" s="36"/>
      <c r="D11" s="34"/>
      <c r="E11" s="34"/>
      <c r="F11" s="34"/>
      <c r="G11" s="36"/>
      <c r="H11" s="36"/>
      <c r="I11" s="36"/>
      <c r="J11" s="16">
        <f t="shared" si="0"/>
        <v>0</v>
      </c>
      <c r="K11" s="17">
        <f t="shared" si="1"/>
        <v>0</v>
      </c>
      <c r="L11" s="18">
        <f t="shared" si="2"/>
        <v>0</v>
      </c>
      <c r="M11" s="19"/>
      <c r="P11" s="3"/>
    </row>
    <row r="12" spans="1:16" s="2" customFormat="1" ht="10.199999999999999" x14ac:dyDescent="0.25">
      <c r="A12" s="33"/>
      <c r="B12" s="33"/>
      <c r="C12" s="36"/>
      <c r="D12" s="34"/>
      <c r="E12" s="34"/>
      <c r="F12" s="34"/>
      <c r="G12" s="36"/>
      <c r="H12" s="36"/>
      <c r="I12" s="36"/>
      <c r="J12" s="16">
        <f t="shared" si="0"/>
        <v>0</v>
      </c>
      <c r="K12" s="17">
        <f t="shared" si="1"/>
        <v>0</v>
      </c>
      <c r="L12" s="18">
        <f t="shared" si="2"/>
        <v>0</v>
      </c>
      <c r="M12" s="19"/>
      <c r="P12" s="3"/>
    </row>
    <row r="13" spans="1:16" s="2" customFormat="1" ht="10.199999999999999" x14ac:dyDescent="0.25">
      <c r="A13" s="33"/>
      <c r="B13" s="33"/>
      <c r="C13" s="36"/>
      <c r="D13" s="34"/>
      <c r="E13" s="34"/>
      <c r="F13" s="34"/>
      <c r="G13" s="36"/>
      <c r="H13" s="36"/>
      <c r="I13" s="36"/>
      <c r="J13" s="16">
        <f t="shared" si="0"/>
        <v>0</v>
      </c>
      <c r="K13" s="17">
        <f t="shared" si="1"/>
        <v>0</v>
      </c>
      <c r="L13" s="18">
        <f t="shared" si="2"/>
        <v>0</v>
      </c>
      <c r="M13" s="19"/>
      <c r="P13" s="3"/>
    </row>
    <row r="14" spans="1:16" s="2" customFormat="1" ht="10.199999999999999" x14ac:dyDescent="0.25">
      <c r="A14" s="33"/>
      <c r="B14" s="33"/>
      <c r="C14" s="36"/>
      <c r="D14" s="34"/>
      <c r="E14" s="34"/>
      <c r="F14" s="36"/>
      <c r="G14" s="36"/>
      <c r="H14" s="36"/>
      <c r="I14" s="36"/>
      <c r="J14" s="16">
        <f t="shared" si="0"/>
        <v>0</v>
      </c>
      <c r="K14" s="17">
        <f t="shared" si="1"/>
        <v>0</v>
      </c>
      <c r="L14" s="18">
        <f t="shared" si="2"/>
        <v>0</v>
      </c>
      <c r="M14" s="19"/>
      <c r="P14" s="3"/>
    </row>
    <row r="15" spans="1:16" s="2" customFormat="1" ht="10.199999999999999" x14ac:dyDescent="0.25">
      <c r="A15" s="33"/>
      <c r="B15" s="33"/>
      <c r="C15" s="36"/>
      <c r="D15" s="34"/>
      <c r="E15" s="34"/>
      <c r="F15" s="34"/>
      <c r="G15" s="36"/>
      <c r="H15" s="36"/>
      <c r="I15" s="38"/>
      <c r="J15" s="16">
        <f t="shared" si="0"/>
        <v>0</v>
      </c>
      <c r="K15" s="17">
        <f t="shared" si="1"/>
        <v>0</v>
      </c>
      <c r="L15" s="18">
        <f t="shared" si="2"/>
        <v>0</v>
      </c>
      <c r="M15" s="19"/>
      <c r="P15" s="3"/>
    </row>
    <row r="16" spans="1:16" s="2" customFormat="1" ht="10.199999999999999" x14ac:dyDescent="0.25">
      <c r="A16" s="33"/>
      <c r="B16" s="33"/>
      <c r="C16" s="36"/>
      <c r="D16" s="34"/>
      <c r="E16" s="34"/>
      <c r="F16" s="34"/>
      <c r="G16" s="36"/>
      <c r="H16" s="36"/>
      <c r="I16" s="38"/>
      <c r="J16" s="16">
        <f t="shared" si="0"/>
        <v>0</v>
      </c>
      <c r="K16" s="17">
        <f t="shared" si="1"/>
        <v>0</v>
      </c>
      <c r="L16" s="18">
        <f t="shared" si="2"/>
        <v>0</v>
      </c>
      <c r="M16" s="19"/>
      <c r="P16" s="3"/>
    </row>
    <row r="17" spans="1:16" s="2" customFormat="1" ht="10.199999999999999" x14ac:dyDescent="0.25">
      <c r="A17" s="33"/>
      <c r="B17" s="33"/>
      <c r="C17" s="36"/>
      <c r="D17" s="34"/>
      <c r="E17" s="34"/>
      <c r="F17" s="34"/>
      <c r="G17" s="36"/>
      <c r="H17" s="36"/>
      <c r="I17" s="38"/>
      <c r="J17" s="16">
        <f t="shared" si="0"/>
        <v>0</v>
      </c>
      <c r="K17" s="17">
        <f t="shared" si="1"/>
        <v>0</v>
      </c>
      <c r="L17" s="18">
        <f t="shared" si="2"/>
        <v>0</v>
      </c>
      <c r="M17" s="19"/>
      <c r="P17" s="3"/>
    </row>
    <row r="18" spans="1:16" s="2" customFormat="1" ht="10.199999999999999" x14ac:dyDescent="0.25">
      <c r="A18" s="33"/>
      <c r="B18" s="33"/>
      <c r="C18" s="36"/>
      <c r="D18" s="34"/>
      <c r="E18" s="34"/>
      <c r="F18" s="34"/>
      <c r="G18" s="36"/>
      <c r="H18" s="36"/>
      <c r="I18" s="38"/>
      <c r="J18" s="16">
        <f t="shared" si="0"/>
        <v>0</v>
      </c>
      <c r="K18" s="17">
        <f t="shared" si="1"/>
        <v>0</v>
      </c>
      <c r="L18" s="18">
        <f t="shared" si="2"/>
        <v>0</v>
      </c>
      <c r="M18" s="19"/>
      <c r="P18" s="3"/>
    </row>
    <row r="19" spans="1:16" s="2" customFormat="1" ht="10.199999999999999" x14ac:dyDescent="0.25">
      <c r="A19" s="33"/>
      <c r="B19" s="33"/>
      <c r="C19" s="36"/>
      <c r="D19" s="34"/>
      <c r="E19" s="34"/>
      <c r="F19" s="34"/>
      <c r="G19" s="36"/>
      <c r="H19" s="36"/>
      <c r="I19" s="38"/>
      <c r="J19" s="16">
        <f t="shared" si="0"/>
        <v>0</v>
      </c>
      <c r="K19" s="17">
        <f t="shared" si="1"/>
        <v>0</v>
      </c>
      <c r="L19" s="18">
        <f t="shared" si="2"/>
        <v>0</v>
      </c>
      <c r="M19" s="19"/>
      <c r="P19" s="3"/>
    </row>
    <row r="20" spans="1:16" s="2" customFormat="1" ht="10.199999999999999" x14ac:dyDescent="0.25">
      <c r="A20" s="33"/>
      <c r="B20" s="33"/>
      <c r="C20" s="36"/>
      <c r="D20" s="34"/>
      <c r="E20" s="34"/>
      <c r="F20" s="34"/>
      <c r="G20" s="36"/>
      <c r="H20" s="36"/>
      <c r="I20" s="38"/>
      <c r="J20" s="16">
        <f t="shared" ref="J20:J37" si="3">SUM(G20*0.15)</f>
        <v>0</v>
      </c>
      <c r="K20" s="17">
        <f t="shared" ref="K20:K37" si="4">ROUNDUP(J20,0)</f>
        <v>0</v>
      </c>
      <c r="L20" s="18">
        <f t="shared" ref="L20:L37" si="5">IF(AND(G20&gt;0, K20&gt;0, H20 &gt;= K20), H20-K20,0)*$D$41*0.12</f>
        <v>0</v>
      </c>
      <c r="M20" s="19"/>
      <c r="P20" s="3"/>
    </row>
    <row r="21" spans="1:16" s="2" customFormat="1" ht="10.199999999999999" x14ac:dyDescent="0.25">
      <c r="A21" s="32"/>
      <c r="B21" s="39"/>
      <c r="C21" s="36"/>
      <c r="D21" s="40"/>
      <c r="E21" s="40"/>
      <c r="F21" s="39"/>
      <c r="G21" s="41"/>
      <c r="H21" s="41"/>
      <c r="I21" s="42"/>
      <c r="J21" s="16">
        <f t="shared" si="3"/>
        <v>0</v>
      </c>
      <c r="K21" s="17">
        <f t="shared" si="4"/>
        <v>0</v>
      </c>
      <c r="L21" s="18">
        <f t="shared" si="5"/>
        <v>0</v>
      </c>
      <c r="M21" s="19"/>
      <c r="P21" s="3"/>
    </row>
    <row r="22" spans="1:16" s="2" customFormat="1" ht="10.199999999999999" x14ac:dyDescent="0.25">
      <c r="A22" s="32"/>
      <c r="B22" s="39"/>
      <c r="C22" s="36"/>
      <c r="D22" s="40"/>
      <c r="E22" s="40"/>
      <c r="F22" s="39"/>
      <c r="G22" s="41"/>
      <c r="H22" s="41"/>
      <c r="I22" s="42"/>
      <c r="J22" s="16">
        <f t="shared" si="3"/>
        <v>0</v>
      </c>
      <c r="K22" s="17">
        <f t="shared" si="4"/>
        <v>0</v>
      </c>
      <c r="L22" s="18">
        <f t="shared" si="5"/>
        <v>0</v>
      </c>
      <c r="M22" s="19"/>
      <c r="P22" s="3"/>
    </row>
    <row r="23" spans="1:16" s="2" customFormat="1" ht="10.199999999999999" x14ac:dyDescent="0.25">
      <c r="A23" s="32"/>
      <c r="B23" s="39"/>
      <c r="C23" s="36"/>
      <c r="D23" s="40"/>
      <c r="E23" s="40"/>
      <c r="F23" s="40"/>
      <c r="G23" s="41"/>
      <c r="H23" s="41"/>
      <c r="I23" s="42"/>
      <c r="J23" s="16">
        <f t="shared" si="3"/>
        <v>0</v>
      </c>
      <c r="K23" s="17">
        <f t="shared" si="4"/>
        <v>0</v>
      </c>
      <c r="L23" s="18">
        <f t="shared" si="5"/>
        <v>0</v>
      </c>
      <c r="M23" s="19"/>
    </row>
    <row r="24" spans="1:16" s="2" customFormat="1" ht="10.199999999999999" x14ac:dyDescent="0.25">
      <c r="A24" s="32"/>
      <c r="B24" s="39"/>
      <c r="C24" s="36"/>
      <c r="D24" s="40"/>
      <c r="E24" s="40"/>
      <c r="F24" s="40"/>
      <c r="G24" s="41"/>
      <c r="H24" s="41"/>
      <c r="I24" s="42"/>
      <c r="J24" s="16">
        <f t="shared" si="3"/>
        <v>0</v>
      </c>
      <c r="K24" s="17">
        <f t="shared" si="4"/>
        <v>0</v>
      </c>
      <c r="L24" s="18">
        <f t="shared" si="5"/>
        <v>0</v>
      </c>
      <c r="M24" s="19"/>
    </row>
    <row r="25" spans="1:16" s="2" customFormat="1" ht="10.199999999999999" x14ac:dyDescent="0.25">
      <c r="A25" s="39"/>
      <c r="B25" s="39"/>
      <c r="C25" s="36"/>
      <c r="D25" s="40"/>
      <c r="E25" s="40"/>
      <c r="F25" s="40"/>
      <c r="G25" s="41"/>
      <c r="H25" s="41"/>
      <c r="I25" s="42"/>
      <c r="J25" s="16">
        <f t="shared" si="3"/>
        <v>0</v>
      </c>
      <c r="K25" s="17">
        <f t="shared" si="4"/>
        <v>0</v>
      </c>
      <c r="L25" s="18">
        <f t="shared" si="5"/>
        <v>0</v>
      </c>
      <c r="M25" s="19"/>
    </row>
    <row r="26" spans="1:16" s="2" customFormat="1" ht="10.199999999999999" x14ac:dyDescent="0.25">
      <c r="A26" s="39"/>
      <c r="B26" s="39"/>
      <c r="C26" s="36"/>
      <c r="D26" s="40"/>
      <c r="E26" s="40"/>
      <c r="F26" s="40"/>
      <c r="G26" s="41"/>
      <c r="H26" s="41"/>
      <c r="I26" s="42"/>
      <c r="J26" s="16">
        <f t="shared" si="3"/>
        <v>0</v>
      </c>
      <c r="K26" s="17">
        <f t="shared" si="4"/>
        <v>0</v>
      </c>
      <c r="L26" s="18">
        <f t="shared" si="5"/>
        <v>0</v>
      </c>
      <c r="M26" s="19"/>
    </row>
    <row r="27" spans="1:16" s="2" customFormat="1" ht="10.199999999999999" x14ac:dyDescent="0.25">
      <c r="A27" s="39"/>
      <c r="B27" s="39"/>
      <c r="C27" s="36"/>
      <c r="D27" s="40"/>
      <c r="E27" s="40"/>
      <c r="F27" s="40"/>
      <c r="G27" s="41"/>
      <c r="H27" s="41"/>
      <c r="I27" s="42"/>
      <c r="J27" s="16">
        <f t="shared" si="3"/>
        <v>0</v>
      </c>
      <c r="K27" s="17">
        <f t="shared" si="4"/>
        <v>0</v>
      </c>
      <c r="L27" s="18">
        <f t="shared" si="5"/>
        <v>0</v>
      </c>
      <c r="M27" s="19"/>
    </row>
    <row r="28" spans="1:16" s="2" customFormat="1" ht="10.199999999999999" x14ac:dyDescent="0.25">
      <c r="A28" s="39"/>
      <c r="B28" s="39"/>
      <c r="C28" s="36"/>
      <c r="D28" s="40"/>
      <c r="E28" s="40"/>
      <c r="F28" s="40"/>
      <c r="G28" s="41"/>
      <c r="H28" s="41"/>
      <c r="I28" s="42"/>
      <c r="J28" s="16">
        <f t="shared" si="3"/>
        <v>0</v>
      </c>
      <c r="K28" s="17">
        <f t="shared" si="4"/>
        <v>0</v>
      </c>
      <c r="L28" s="18">
        <f t="shared" si="5"/>
        <v>0</v>
      </c>
      <c r="M28" s="19"/>
    </row>
    <row r="29" spans="1:16" s="2" customFormat="1" ht="10.199999999999999" x14ac:dyDescent="0.25">
      <c r="A29" s="39"/>
      <c r="B29" s="39"/>
      <c r="C29" s="36"/>
      <c r="D29" s="40"/>
      <c r="E29" s="40"/>
      <c r="F29" s="40"/>
      <c r="G29" s="41"/>
      <c r="H29" s="41"/>
      <c r="I29" s="42"/>
      <c r="J29" s="16">
        <f t="shared" si="3"/>
        <v>0</v>
      </c>
      <c r="K29" s="17">
        <f t="shared" si="4"/>
        <v>0</v>
      </c>
      <c r="L29" s="18">
        <f t="shared" si="5"/>
        <v>0</v>
      </c>
      <c r="M29" s="19"/>
    </row>
    <row r="30" spans="1:16" s="2" customFormat="1" ht="10.199999999999999" x14ac:dyDescent="0.25">
      <c r="A30" s="39"/>
      <c r="B30" s="39"/>
      <c r="C30" s="36"/>
      <c r="D30" s="40"/>
      <c r="E30" s="40"/>
      <c r="F30" s="40"/>
      <c r="G30" s="41"/>
      <c r="H30" s="41"/>
      <c r="I30" s="42"/>
      <c r="J30" s="16">
        <f t="shared" si="3"/>
        <v>0</v>
      </c>
      <c r="K30" s="17">
        <f t="shared" si="4"/>
        <v>0</v>
      </c>
      <c r="L30" s="18">
        <f t="shared" si="5"/>
        <v>0</v>
      </c>
      <c r="M30" s="19"/>
    </row>
    <row r="31" spans="1:16" s="2" customFormat="1" ht="10.199999999999999" x14ac:dyDescent="0.25">
      <c r="A31" s="39"/>
      <c r="B31" s="39"/>
      <c r="C31" s="36"/>
      <c r="D31" s="40"/>
      <c r="E31" s="40"/>
      <c r="F31" s="40"/>
      <c r="G31" s="41"/>
      <c r="H31" s="41"/>
      <c r="I31" s="42"/>
      <c r="J31" s="16">
        <f t="shared" si="3"/>
        <v>0</v>
      </c>
      <c r="K31" s="17">
        <f t="shared" si="4"/>
        <v>0</v>
      </c>
      <c r="L31" s="18">
        <f t="shared" si="5"/>
        <v>0</v>
      </c>
      <c r="M31" s="19"/>
    </row>
    <row r="32" spans="1:16" s="2" customFormat="1" ht="10.199999999999999" x14ac:dyDescent="0.25">
      <c r="A32" s="39"/>
      <c r="B32" s="39"/>
      <c r="C32" s="36"/>
      <c r="D32" s="40"/>
      <c r="E32" s="40"/>
      <c r="F32" s="40"/>
      <c r="G32" s="41"/>
      <c r="H32" s="41"/>
      <c r="I32" s="42"/>
      <c r="J32" s="16">
        <f t="shared" si="3"/>
        <v>0</v>
      </c>
      <c r="K32" s="17">
        <f t="shared" si="4"/>
        <v>0</v>
      </c>
      <c r="L32" s="18">
        <f t="shared" si="5"/>
        <v>0</v>
      </c>
      <c r="M32" s="19"/>
    </row>
    <row r="33" spans="1:13" s="2" customFormat="1" ht="10.199999999999999" x14ac:dyDescent="0.25">
      <c r="A33" s="39"/>
      <c r="B33" s="39"/>
      <c r="C33" s="36"/>
      <c r="D33" s="40"/>
      <c r="E33" s="40"/>
      <c r="F33" s="40"/>
      <c r="G33" s="41"/>
      <c r="H33" s="41"/>
      <c r="I33" s="42"/>
      <c r="J33" s="16">
        <f t="shared" si="3"/>
        <v>0</v>
      </c>
      <c r="K33" s="17">
        <f t="shared" si="4"/>
        <v>0</v>
      </c>
      <c r="L33" s="18">
        <f t="shared" si="5"/>
        <v>0</v>
      </c>
      <c r="M33" s="19"/>
    </row>
    <row r="34" spans="1:13" s="2" customFormat="1" ht="10.199999999999999" x14ac:dyDescent="0.25">
      <c r="A34" s="39"/>
      <c r="B34" s="39"/>
      <c r="C34" s="36"/>
      <c r="D34" s="40"/>
      <c r="E34" s="40"/>
      <c r="F34" s="40"/>
      <c r="G34" s="41"/>
      <c r="H34" s="41"/>
      <c r="I34" s="42"/>
      <c r="J34" s="16">
        <f t="shared" si="3"/>
        <v>0</v>
      </c>
      <c r="K34" s="17">
        <f t="shared" si="4"/>
        <v>0</v>
      </c>
      <c r="L34" s="18">
        <f t="shared" si="5"/>
        <v>0</v>
      </c>
      <c r="M34" s="19"/>
    </row>
    <row r="35" spans="1:13" s="2" customFormat="1" ht="10.199999999999999" x14ac:dyDescent="0.25">
      <c r="A35" s="39"/>
      <c r="B35" s="39"/>
      <c r="C35" s="36"/>
      <c r="D35" s="40"/>
      <c r="E35" s="40"/>
      <c r="F35" s="40"/>
      <c r="G35" s="41"/>
      <c r="H35" s="41"/>
      <c r="I35" s="42"/>
      <c r="J35" s="16">
        <f t="shared" si="3"/>
        <v>0</v>
      </c>
      <c r="K35" s="17">
        <f t="shared" si="4"/>
        <v>0</v>
      </c>
      <c r="L35" s="18">
        <f t="shared" si="5"/>
        <v>0</v>
      </c>
      <c r="M35" s="19"/>
    </row>
    <row r="36" spans="1:13" s="2" customFormat="1" ht="10.199999999999999" x14ac:dyDescent="0.25">
      <c r="A36" s="39"/>
      <c r="B36" s="39"/>
      <c r="C36" s="36"/>
      <c r="D36" s="40"/>
      <c r="E36" s="40"/>
      <c r="F36" s="40"/>
      <c r="G36" s="41"/>
      <c r="H36" s="41"/>
      <c r="I36" s="42"/>
      <c r="J36" s="16">
        <f t="shared" si="3"/>
        <v>0</v>
      </c>
      <c r="K36" s="17">
        <f t="shared" si="4"/>
        <v>0</v>
      </c>
      <c r="L36" s="18">
        <f t="shared" si="5"/>
        <v>0</v>
      </c>
      <c r="M36" s="19"/>
    </row>
    <row r="37" spans="1:13" s="2" customFormat="1" ht="10.199999999999999" x14ac:dyDescent="0.25">
      <c r="A37" s="39"/>
      <c r="B37" s="39"/>
      <c r="C37" s="36"/>
      <c r="D37" s="40"/>
      <c r="E37" s="40"/>
      <c r="F37" s="40"/>
      <c r="G37" s="41"/>
      <c r="H37" s="41"/>
      <c r="I37" s="42"/>
      <c r="J37" s="16">
        <f t="shared" si="3"/>
        <v>0</v>
      </c>
      <c r="K37" s="17">
        <f t="shared" si="4"/>
        <v>0</v>
      </c>
      <c r="L37" s="18">
        <f t="shared" si="5"/>
        <v>0</v>
      </c>
      <c r="M37" s="19"/>
    </row>
    <row r="38" spans="1:13" s="2" customFormat="1" ht="10.199999999999999" x14ac:dyDescent="0.25">
      <c r="A38" s="39"/>
      <c r="B38" s="39"/>
      <c r="C38" s="36"/>
      <c r="D38" s="40"/>
      <c r="E38" s="40"/>
      <c r="F38" s="40"/>
      <c r="G38" s="41"/>
      <c r="H38" s="41"/>
      <c r="I38" s="42"/>
      <c r="J38" s="16">
        <f t="shared" si="0"/>
        <v>0</v>
      </c>
      <c r="K38" s="17">
        <f t="shared" si="1"/>
        <v>0</v>
      </c>
      <c r="L38" s="18">
        <f t="shared" si="2"/>
        <v>0</v>
      </c>
      <c r="M38" s="19"/>
    </row>
    <row r="39" spans="1:13" s="2" customFormat="1" ht="10.199999999999999" x14ac:dyDescent="0.25">
      <c r="A39" s="39"/>
      <c r="B39" s="39"/>
      <c r="C39" s="36"/>
      <c r="D39" s="40"/>
      <c r="E39" s="40"/>
      <c r="F39" s="40"/>
      <c r="G39" s="41"/>
      <c r="H39" s="41"/>
      <c r="I39" s="42"/>
      <c r="J39" s="16">
        <f t="shared" si="0"/>
        <v>0</v>
      </c>
      <c r="K39" s="17">
        <f t="shared" si="1"/>
        <v>0</v>
      </c>
      <c r="L39" s="18">
        <f t="shared" si="2"/>
        <v>0</v>
      </c>
      <c r="M39" s="19"/>
    </row>
    <row r="40" spans="1:13" s="2" customFormat="1" ht="10.199999999999999" x14ac:dyDescent="0.25">
      <c r="A40" s="39"/>
      <c r="B40" s="39"/>
      <c r="C40" s="36"/>
      <c r="D40" s="40"/>
      <c r="E40" s="40"/>
      <c r="F40" s="40"/>
      <c r="G40" s="41"/>
      <c r="H40" s="41"/>
      <c r="I40" s="42"/>
      <c r="J40" s="16">
        <f t="shared" si="0"/>
        <v>0</v>
      </c>
      <c r="K40" s="17">
        <f t="shared" si="1"/>
        <v>0</v>
      </c>
      <c r="L40" s="18">
        <f t="shared" si="2"/>
        <v>0</v>
      </c>
      <c r="M40" s="19"/>
    </row>
    <row r="41" spans="1:13" s="2" customFormat="1" ht="10.199999999999999" x14ac:dyDescent="0.25">
      <c r="A41" s="20" t="s">
        <v>13</v>
      </c>
      <c r="B41" s="21"/>
      <c r="C41" s="22" t="s">
        <v>14</v>
      </c>
      <c r="D41" s="23">
        <v>1</v>
      </c>
      <c r="E41" s="24"/>
      <c r="F41" s="24"/>
      <c r="G41" s="25"/>
      <c r="H41" s="25"/>
      <c r="I41" s="25"/>
      <c r="J41" s="25"/>
      <c r="K41" s="26" t="s">
        <v>15</v>
      </c>
      <c r="L41" s="27">
        <f>SUM(L3:L40)</f>
        <v>0</v>
      </c>
      <c r="M41" s="19"/>
    </row>
    <row r="42" spans="1:13" s="2" customFormat="1" ht="10.199999999999999" x14ac:dyDescent="0.25">
      <c r="A42" s="20" t="s">
        <v>16</v>
      </c>
      <c r="B42" s="14"/>
      <c r="C42" s="22" t="s">
        <v>17</v>
      </c>
      <c r="D42" s="15"/>
      <c r="E42" s="24"/>
      <c r="F42" s="24"/>
      <c r="G42" s="25"/>
      <c r="H42" s="25"/>
      <c r="I42" s="25"/>
      <c r="J42" s="25"/>
      <c r="K42" s="26" t="s">
        <v>18</v>
      </c>
      <c r="L42" s="27">
        <f>SUM(L41*0.05)</f>
        <v>0</v>
      </c>
      <c r="M42" s="19"/>
    </row>
    <row r="43" spans="1:13" s="2" customFormat="1" ht="10.199999999999999" x14ac:dyDescent="0.25">
      <c r="A43" s="20" t="s">
        <v>19</v>
      </c>
      <c r="B43" s="21"/>
      <c r="C43" s="22" t="s">
        <v>20</v>
      </c>
      <c r="D43" s="50"/>
      <c r="E43" s="50"/>
      <c r="F43" s="50"/>
      <c r="G43" s="50"/>
      <c r="H43" s="50"/>
      <c r="I43" s="51"/>
      <c r="J43" s="25"/>
      <c r="K43" s="26" t="s">
        <v>21</v>
      </c>
      <c r="L43" s="27">
        <f>SUM(L41+L42)*0.095</f>
        <v>0</v>
      </c>
      <c r="M43" s="19"/>
    </row>
    <row r="44" spans="1:13" s="2" customFormat="1" ht="10.199999999999999" x14ac:dyDescent="0.25">
      <c r="A44" s="20" t="s">
        <v>22</v>
      </c>
      <c r="B44" s="28">
        <f>SUM(L41/D41)</f>
        <v>0</v>
      </c>
      <c r="C44" s="24"/>
      <c r="D44" s="24"/>
      <c r="E44" s="24"/>
      <c r="F44" s="24"/>
      <c r="G44" s="25"/>
      <c r="H44" s="25"/>
      <c r="I44" s="25"/>
      <c r="J44" s="25"/>
      <c r="K44" s="26" t="s">
        <v>23</v>
      </c>
      <c r="L44" s="27">
        <f>SUM(L41:L43)</f>
        <v>0</v>
      </c>
      <c r="M44" s="19"/>
    </row>
  </sheetData>
  <mergeCells count="2">
    <mergeCell ref="A2:H2"/>
    <mergeCell ref="D43:I43"/>
  </mergeCells>
  <printOptions horizontalCentered="1"/>
  <pageMargins left="0.23622047244094499" right="0.23622047244094499" top="0.74803149606299202" bottom="0.74803149606299202" header="0.31496062992126" footer="0.31496062992126"/>
  <pageSetup scale="73" orientation="landscape" r:id="rId1"/>
  <headerFooter>
    <oddFooter>&amp;L&amp;F / &amp;P of &amp;N&amp;R&amp;A</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DD1416CE2847543BCC44810EFEF229E" ma:contentTypeVersion="4" ma:contentTypeDescription="Create a new document." ma:contentTypeScope="" ma:versionID="a124e9fd337a51cbcc19120b9231d567">
  <xsd:schema xmlns:xsd="http://www.w3.org/2001/XMLSchema" xmlns:xs="http://www.w3.org/2001/XMLSchema" xmlns:p="http://schemas.microsoft.com/office/2006/metadata/properties" xmlns:ns2="05d700cd-18fc-447e-a598-e86f643e9cf5" targetNamespace="http://schemas.microsoft.com/office/2006/metadata/properties" ma:root="true" ma:fieldsID="99e2c1a2f3bdcc3222592ab91fea5150" ns2:_="">
    <xsd:import namespace="05d700cd-18fc-447e-a598-e86f643e9cf5"/>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5d700cd-18fc-447e-a598-e86f643e9cf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Urls xmlns="http://schemas.microsoft.com/sharepoint/v3/contenttype/forms/url">
  <Edit>/sites/SharedDocuments/SitePages/PlumsailForms/redirect4.aspx?Form=Policies%7c0x0101007FB7D12435DC674DBEEAAEDB8CE508E2%7c2%7c1.0.7</Edit>
  <NewComponentId>&amp;amp;amp;amp;amp;amp;amp;amp;amp;amp;lt;FormUrls xmlns="http://schemas.microsoft.com/sharepoint/v3/contenttype/forms/url"&amp;amp;amp;amp;amp;amp;amp;amp;amp;amp;gt;&amp;amp;amp;amp;amp;amp;amp;amp;amp;amp;lt;Edit&amp;amp;amp;amp;amp;amp;amp;amp;amp;amp;gt;/sites/SharedDocuments/SitePages/PlumsailForms/redirect4.aspx?Form=Policies%7c0x0101007FB7D12435DC674DBEEAAEDB8CE508E2%7c2%7c1.0.7&amp;amp;amp;amp;amp;amp;amp;amp;amp;amp;lt;/Edit&amp;amp;amp;amp;amp;amp;amp;amp;amp;amp;gt;&amp;amp;amp;amp;amp;amp;amp;amp;amp;amp;lt;DisplayFormTarget&amp;amp;amp;amp;amp;amp;amp;amp;amp;amp;gt;NewWindow&amp;amp;amp;amp;amp;amp;amp;amp;amp;amp;lt;/DisplayFormTarget&amp;amp;amp;amp;amp;amp;amp;amp;amp;amp;gt;&amp;amp;amp;amp;amp;amp;amp;amp;amp;amp;lt;EditFormTarget&amp;amp;amp;amp;amp;amp;amp;amp;amp;amp;gt;NewWindow&amp;amp;amp;amp;amp;amp;amp;amp;amp;amp;lt;/EditFormTarget&amp;amp;amp;amp;amp;amp;amp;amp;amp;amp;gt;&amp;amp;amp;amp;amp;amp;amp;amp;amp;amp;lt;NewFormTarget&amp;amp;amp;amp;amp;amp;amp;amp;amp;amp;gt;NewWindow&amp;amp;amp;amp;amp;amp;amp;amp;amp;amp;lt;/NewFormTarget&amp;amp;amp;amp;amp;amp;amp;amp;amp;amp;gt;&amp;amp;amp;amp;amp;amp;amp;amp;amp;amp;lt;/FormUrls&amp;amp;amp;amp;amp;amp;amp;amp;amp;amp;gt;</NewComponentId>
  <DisplayFormTarget>NewWindow</DisplayFormTarget>
  <EditFormTarget>NewWindow</EditFormTarget>
  <NewFormTarget>NewWindow</NewFormTarget>
</FormUrl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36A5CF3-823D-41E0-A5E7-624CCBA4D19E}"/>
</file>

<file path=customXml/itemProps2.xml><?xml version="1.0" encoding="utf-8"?>
<ds:datastoreItem xmlns:ds="http://schemas.openxmlformats.org/officeDocument/2006/customXml" ds:itemID="{F58832E9-279B-4DB7-A1DB-1B8519D60836}"/>
</file>

<file path=customXml/itemProps3.xml><?xml version="1.0" encoding="utf-8"?>
<ds:datastoreItem xmlns:ds="http://schemas.openxmlformats.org/officeDocument/2006/customXml" ds:itemID="{9AA02A59-9A39-4460-B656-CB1D6F184C0A}"/>
</file>

<file path=customXml/itemProps4.xml><?xml version="1.0" encoding="utf-8"?>
<ds:datastoreItem xmlns:ds="http://schemas.openxmlformats.org/officeDocument/2006/customXml" ds:itemID="{78A6B499-03BD-4AAC-9A04-2B56AF2477F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Copyright Citation Form Nov2020</vt:lpstr>
      <vt:lpstr>'Copyright Citation Form Nov2020'!Print_Area</vt:lpstr>
    </vt:vector>
  </TitlesOfParts>
  <Company>Dawson College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Copyright Citation Form</dc:title>
  <dc:creator>Suzanne Morzajew</dc:creator>
  <cp:lastModifiedBy>Melinda Lazarevic</cp:lastModifiedBy>
  <cp:lastPrinted>2020-11-03T21:01:46Z</cp:lastPrinted>
  <dcterms:created xsi:type="dcterms:W3CDTF">2020-10-28T16:09:54Z</dcterms:created>
  <dcterms:modified xsi:type="dcterms:W3CDTF">2020-11-03T21:02:24Z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0x0101004DD1416CE2847543BCC44810EFEF229E</vt:lpwstr>
  </property>
  <property fmtid="{D5CDD505-2E9C-101B-9397-08002B2CF9AE}" pid="3" name="MediaServiceImageTags">
    <vt:lpwstr/>
  </property>
  <property fmtid="{D5CDD505-2E9C-101B-9397-08002B2CF9AE}" pid="4" name="Issued By">
    <vt:lpwstr>Bookstore</vt:lpwstr>
  </property>
</Properties>
</file>